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\\192.168.1.3\f\DATA FROM OLD PC 21082021\olddata\SLBCDEPT\187 SLBC Sep, 2025\Alphabetic Annexure\"/>
    </mc:Choice>
  </mc:AlternateContent>
  <xr:revisionPtr revIDLastSave="0" documentId="13_ncr:1_{094CA91E-FA3A-4B7D-ADC0-7D521813C61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W" sheetId="2" r:id="rId1"/>
    <sheet name="BW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3" l="1"/>
  <c r="E24" i="3"/>
  <c r="F24" i="3"/>
  <c r="G24" i="3"/>
  <c r="H24" i="3"/>
  <c r="I24" i="3"/>
  <c r="J24" i="3"/>
  <c r="K24" i="3"/>
  <c r="L24" i="3"/>
  <c r="D22" i="3"/>
  <c r="E22" i="3"/>
  <c r="F22" i="3"/>
  <c r="G22" i="3"/>
  <c r="H22" i="3"/>
  <c r="I22" i="3"/>
  <c r="J22" i="3"/>
  <c r="K22" i="3"/>
  <c r="L22" i="3"/>
  <c r="D46" i="3"/>
  <c r="E46" i="3"/>
  <c r="F46" i="3"/>
  <c r="G46" i="3"/>
  <c r="H46" i="3"/>
  <c r="I46" i="3"/>
  <c r="J46" i="3"/>
  <c r="K46" i="3"/>
  <c r="L46" i="3"/>
  <c r="D56" i="3"/>
  <c r="E56" i="3"/>
  <c r="F56" i="3"/>
  <c r="G56" i="3"/>
  <c r="H56" i="3"/>
  <c r="I56" i="3"/>
  <c r="J56" i="3"/>
  <c r="K56" i="3"/>
  <c r="L56" i="3"/>
  <c r="D40" i="2" l="1"/>
  <c r="D19" i="3"/>
  <c r="D58" i="3" s="1"/>
  <c r="L19" i="3"/>
  <c r="L40" i="2"/>
  <c r="C48" i="3"/>
  <c r="C49" i="3"/>
  <c r="C50" i="3"/>
  <c r="C51" i="3"/>
  <c r="C52" i="3"/>
  <c r="C53" i="3"/>
  <c r="C54" i="3"/>
  <c r="C55" i="3"/>
  <c r="C47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25" i="3"/>
  <c r="C23" i="3"/>
  <c r="C24" i="3" s="1"/>
  <c r="C21" i="3"/>
  <c r="C20" i="3"/>
  <c r="F19" i="3"/>
  <c r="H19" i="3" l="1"/>
  <c r="H58" i="3" s="1"/>
  <c r="J40" i="2"/>
  <c r="C40" i="2"/>
  <c r="K40" i="2"/>
  <c r="E19" i="3"/>
  <c r="L58" i="3"/>
  <c r="I40" i="2"/>
  <c r="C46" i="3"/>
  <c r="C56" i="3"/>
  <c r="C22" i="3"/>
  <c r="K19" i="3"/>
  <c r="I19" i="3"/>
  <c r="I58" i="3" s="1"/>
  <c r="J19" i="3"/>
  <c r="J58" i="3" s="1"/>
  <c r="G19" i="3"/>
  <c r="G58" i="3" s="1"/>
  <c r="H40" i="2"/>
  <c r="G40" i="2"/>
  <c r="F40" i="2"/>
  <c r="E40" i="2"/>
  <c r="F58" i="3"/>
  <c r="K58" i="3" l="1"/>
  <c r="C19" i="3"/>
  <c r="C58" i="3" s="1"/>
  <c r="E58" i="3"/>
</calcChain>
</file>

<file path=xl/sharedStrings.xml><?xml version="1.0" encoding="utf-8"?>
<sst xmlns="http://schemas.openxmlformats.org/spreadsheetml/2006/main" count="127" uniqueCount="97">
  <si>
    <t>BOTAD</t>
  </si>
  <si>
    <t>TAPI</t>
  </si>
  <si>
    <t>JAMNAGAR</t>
  </si>
  <si>
    <t>JUNAGADH</t>
  </si>
  <si>
    <t>VADODARA</t>
  </si>
  <si>
    <t>SABAR KANTHA</t>
  </si>
  <si>
    <t>AHMADABAD</t>
  </si>
  <si>
    <t>PANCH MAHALS</t>
  </si>
  <si>
    <t>BHARUCH</t>
  </si>
  <si>
    <t>SURAT</t>
  </si>
  <si>
    <t>SURENDRANAGAR</t>
  </si>
  <si>
    <t>MAHESANA</t>
  </si>
  <si>
    <t>PATAN</t>
  </si>
  <si>
    <t>ANAND</t>
  </si>
  <si>
    <t>NAVSARI</t>
  </si>
  <si>
    <t>PORBANDAR</t>
  </si>
  <si>
    <t>RAJKOT</t>
  </si>
  <si>
    <t>BHAVNAGAR</t>
  </si>
  <si>
    <t>VALSAD</t>
  </si>
  <si>
    <t>BANAS KANTHA</t>
  </si>
  <si>
    <t>KACHCHH</t>
  </si>
  <si>
    <t>AMRELI</t>
  </si>
  <si>
    <t>KHEDA</t>
  </si>
  <si>
    <t>MORBI</t>
  </si>
  <si>
    <t>GANDHINAGAR</t>
  </si>
  <si>
    <t>MAHISAGAR</t>
  </si>
  <si>
    <t>NARMADA</t>
  </si>
  <si>
    <t>GIR SOMNATH</t>
  </si>
  <si>
    <t>DANG</t>
  </si>
  <si>
    <t>ARVALLI</t>
  </si>
  <si>
    <t>CHHOTAUDEPUR</t>
  </si>
  <si>
    <t>DOHAD</t>
  </si>
  <si>
    <t>Bank</t>
  </si>
  <si>
    <t>Sr.No.</t>
  </si>
  <si>
    <t>District</t>
  </si>
  <si>
    <t>Sanctioned</t>
  </si>
  <si>
    <t>Disbursed</t>
  </si>
  <si>
    <t>Returned / Rejected</t>
  </si>
  <si>
    <t>DEVBHUMI DWARKA</t>
  </si>
  <si>
    <t>TOTAL</t>
  </si>
  <si>
    <t>BANK OF BARODA</t>
  </si>
  <si>
    <t>BANK OF INDIA</t>
  </si>
  <si>
    <t>BANK OF MAHARASHTRA</t>
  </si>
  <si>
    <t>CANARA BANK</t>
  </si>
  <si>
    <t>CENTRAL BANK OF INDIA</t>
  </si>
  <si>
    <t>INDIAN BANK</t>
  </si>
  <si>
    <t>INDIAN OVERSEAS BANK</t>
  </si>
  <si>
    <t>PUNJAB NATIONAL BANK</t>
  </si>
  <si>
    <t>STATE BANK OF INDIA</t>
  </si>
  <si>
    <t>UCO BANK</t>
  </si>
  <si>
    <t>UNION BANK OF INDIA</t>
  </si>
  <si>
    <t>Sub Total</t>
  </si>
  <si>
    <t>DCCB</t>
  </si>
  <si>
    <t>GSCB</t>
  </si>
  <si>
    <t>AXIS BANK</t>
  </si>
  <si>
    <t>BANDHAN BANK</t>
  </si>
  <si>
    <t>CITY UNION BANK</t>
  </si>
  <si>
    <t>CSB BANK LIMITED</t>
  </si>
  <si>
    <t>DBS BANK INDIA (E-LVB)</t>
  </si>
  <si>
    <t>DCB BANK</t>
  </si>
  <si>
    <t>DHANLAXMI BANK</t>
  </si>
  <si>
    <t>FEDERAL BANK</t>
  </si>
  <si>
    <t>HDFC BANK</t>
  </si>
  <si>
    <t>ICICI BANK</t>
  </si>
  <si>
    <t>IDBI BANK</t>
  </si>
  <si>
    <t>IDFC FIRST BANK</t>
  </si>
  <si>
    <t>INDUSIND BANK</t>
  </si>
  <si>
    <t>J &amp; K BANK</t>
  </si>
  <si>
    <t>KARNATAKA BANK</t>
  </si>
  <si>
    <t>KARUR VYSYA BANK</t>
  </si>
  <si>
    <t>KOTAK MAHINDRA BANK</t>
  </si>
  <si>
    <t>RBL BANK</t>
  </si>
  <si>
    <t>SOUTH INDIAN BANK</t>
  </si>
  <si>
    <t>TAMILNAD MERCANTILE BANK</t>
  </si>
  <si>
    <t>YES BANK</t>
  </si>
  <si>
    <t>EQUITAS SMALL FIN. BANK</t>
  </si>
  <si>
    <t>UJJIVAN SMALL FIN. BANK</t>
  </si>
  <si>
    <t>JANA SMALL FIN. BANK</t>
  </si>
  <si>
    <t>AU SMALL FIN.BANK</t>
  </si>
  <si>
    <t>SURYODAY SMALL FIN. BANK</t>
  </si>
  <si>
    <t>ESAF SMALL FIN. BANK</t>
  </si>
  <si>
    <t>UNITY SMALL FINANCE BANK</t>
  </si>
  <si>
    <t>SHIVALIK SMALL FINANCE BANK</t>
  </si>
  <si>
    <t>UTKARSH SMALL FIN. BANK</t>
  </si>
  <si>
    <t>Grand Total</t>
  </si>
  <si>
    <t>Others</t>
  </si>
  <si>
    <t>Pending</t>
  </si>
  <si>
    <t>ACs</t>
  </si>
  <si>
    <t>Amount</t>
  </si>
  <si>
    <t>(Amt in Lakhs)</t>
  </si>
  <si>
    <t>Sourced</t>
  </si>
  <si>
    <t>PUNJAB &amp; SIND BANK</t>
  </si>
  <si>
    <t>GUJARAT GRAMIN BANK</t>
  </si>
  <si>
    <t>Data Source: Jan Samarth Portal</t>
  </si>
  <si>
    <t>District Wise PM Surya Ghar Muft Bijli Yojana Application Report as of 13.11.2025</t>
  </si>
  <si>
    <t>Bank Wise PM Surya Ghar Muft Bijli Yojana Application Report as of 13.11.2025</t>
  </si>
  <si>
    <t>Annexure - 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</si>
</sst>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8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4"/>
      <color theme="1"/>
      <name val="Arial Black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>
      <alignment vertical="center"/>
    </xf>
  </cellStyleXfs>
  <cellXfs count="27">
    <xf numFmtId="0" fontId="0" fillId="0" borderId="0" xfId="0"/>
    <xf numFmtId="0" fontId="2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/>
    <xf numFmtId="3" fontId="3" fillId="2" borderId="1" xfId="0" applyNumberFormat="1" applyFont="1" applyFill="1" applyBorder="1"/>
    <xf numFmtId="3" fontId="4" fillId="2" borderId="1" xfId="0" applyNumberFormat="1" applyFont="1" applyFill="1" applyBorder="1"/>
    <xf numFmtId="0" fontId="0" fillId="2" borderId="0" xfId="0" applyFill="1"/>
    <xf numFmtId="0" fontId="3" fillId="2" borderId="4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/>
    <xf numFmtId="3" fontId="5" fillId="2" borderId="1" xfId="0" applyNumberFormat="1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2" fillId="2" borderId="1" xfId="0" applyFont="1" applyFill="1" applyBorder="1"/>
    <xf numFmtId="4" fontId="4" fillId="2" borderId="1" xfId="0" applyNumberFormat="1" applyFont="1" applyFill="1" applyBorder="1"/>
    <xf numFmtId="3" fontId="6" fillId="2" borderId="1" xfId="0" applyNumberFormat="1" applyFont="1" applyFill="1" applyBorder="1"/>
    <xf numFmtId="0" fontId="7" fillId="0" borderId="0" xfId="0" applyFont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7" fillId="2" borderId="0" xfId="0" applyFont="1" applyFill="1" applyAlignment="1">
      <alignment horizontal="center"/>
    </xf>
  </cellXfs>
  <cellStyles count="2">
    <cellStyle name="Comma 2" xfId="1" xr:uid="{65650D5A-1955-48CA-A413-04FD827865F9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19D643-AFC8-423D-8CF2-279028BB3349}">
  <sheetPr>
    <pageSetUpPr fitToPage="1"/>
  </sheetPr>
  <dimension ref="A1:L41"/>
  <sheetViews>
    <sheetView tabSelected="1" topLeftCell="A16" workbookViewId="0">
      <selection sqref="A1:L41"/>
    </sheetView>
  </sheetViews>
  <sheetFormatPr defaultRowHeight="15"/>
  <cols>
    <col min="1" max="1" width="8.140625" customWidth="1"/>
    <col min="2" max="2" width="21.85546875" customWidth="1"/>
    <col min="3" max="9" width="14.42578125" customWidth="1"/>
    <col min="10" max="10" width="14.85546875" bestFit="1" customWidth="1"/>
    <col min="11" max="11" width="14.42578125" customWidth="1"/>
    <col min="12" max="12" width="16.85546875" customWidth="1"/>
  </cols>
  <sheetData>
    <row r="1" spans="1:12" ht="36.75">
      <c r="A1" s="16" t="s">
        <v>96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3" spans="1:12" ht="15.75">
      <c r="A3" s="17" t="s">
        <v>94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</row>
    <row r="4" spans="1:12" s="6" customFormat="1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5.75">
      <c r="A5" s="21" t="s">
        <v>33</v>
      </c>
      <c r="B5" s="21" t="s">
        <v>34</v>
      </c>
      <c r="C5" s="22" t="s">
        <v>90</v>
      </c>
      <c r="D5" s="23"/>
      <c r="E5" s="20" t="s">
        <v>35</v>
      </c>
      <c r="F5" s="20"/>
      <c r="G5" s="20" t="s">
        <v>36</v>
      </c>
      <c r="H5" s="20"/>
      <c r="I5" s="20" t="s">
        <v>37</v>
      </c>
      <c r="J5" s="20"/>
      <c r="K5" s="20" t="s">
        <v>86</v>
      </c>
      <c r="L5" s="20"/>
    </row>
    <row r="6" spans="1:12" ht="15.75">
      <c r="A6" s="21"/>
      <c r="B6" s="21"/>
      <c r="C6" s="8" t="s">
        <v>87</v>
      </c>
      <c r="D6" s="8" t="s">
        <v>88</v>
      </c>
      <c r="E6" s="8" t="s">
        <v>87</v>
      </c>
      <c r="F6" s="8" t="s">
        <v>88</v>
      </c>
      <c r="G6" s="8" t="s">
        <v>87</v>
      </c>
      <c r="H6" s="8" t="s">
        <v>88</v>
      </c>
      <c r="I6" s="8" t="s">
        <v>87</v>
      </c>
      <c r="J6" s="8" t="s">
        <v>88</v>
      </c>
      <c r="K6" s="8" t="s">
        <v>87</v>
      </c>
      <c r="L6" s="8" t="s">
        <v>88</v>
      </c>
    </row>
    <row r="7" spans="1:12">
      <c r="A7" s="2">
        <v>1</v>
      </c>
      <c r="B7" s="3" t="s">
        <v>6</v>
      </c>
      <c r="C7" s="4">
        <v>1548</v>
      </c>
      <c r="D7" s="4">
        <v>3104.4999999999995</v>
      </c>
      <c r="E7" s="4">
        <v>784</v>
      </c>
      <c r="F7" s="4">
        <v>1371.98</v>
      </c>
      <c r="G7" s="4">
        <v>708</v>
      </c>
      <c r="H7" s="4">
        <v>1135.6599999999996</v>
      </c>
      <c r="I7" s="4">
        <v>717</v>
      </c>
      <c r="J7" s="4">
        <v>1501.3499999999995</v>
      </c>
      <c r="K7" s="4">
        <v>17</v>
      </c>
      <c r="L7" s="4">
        <v>35.619999999999997</v>
      </c>
    </row>
    <row r="8" spans="1:12">
      <c r="A8" s="2">
        <v>2</v>
      </c>
      <c r="B8" s="3" t="s">
        <v>21</v>
      </c>
      <c r="C8" s="4">
        <v>1817</v>
      </c>
      <c r="D8" s="4">
        <v>3080.62</v>
      </c>
      <c r="E8" s="4">
        <v>1024</v>
      </c>
      <c r="F8" s="4">
        <v>1555.3400000000011</v>
      </c>
      <c r="G8" s="4">
        <v>913</v>
      </c>
      <c r="H8" s="4">
        <v>1162.3899999999999</v>
      </c>
      <c r="I8" s="4">
        <v>507</v>
      </c>
      <c r="J8" s="4">
        <v>871.66999999999973</v>
      </c>
      <c r="K8" s="4">
        <v>283</v>
      </c>
      <c r="L8" s="4">
        <v>465.74</v>
      </c>
    </row>
    <row r="9" spans="1:12">
      <c r="A9" s="2">
        <v>3</v>
      </c>
      <c r="B9" s="3" t="s">
        <v>13</v>
      </c>
      <c r="C9" s="4">
        <v>4043</v>
      </c>
      <c r="D9" s="4">
        <v>7745.5299999999979</v>
      </c>
      <c r="E9" s="4">
        <v>2153</v>
      </c>
      <c r="F9" s="4">
        <v>3679.3799999999942</v>
      </c>
      <c r="G9" s="4">
        <v>1921</v>
      </c>
      <c r="H9" s="4">
        <v>2774.9599999999982</v>
      </c>
      <c r="I9" s="4">
        <v>1182</v>
      </c>
      <c r="J9" s="4">
        <v>2326.0499999999993</v>
      </c>
      <c r="K9" s="4">
        <v>695</v>
      </c>
      <c r="L9" s="4">
        <v>1322.5500000000006</v>
      </c>
    </row>
    <row r="10" spans="1:12">
      <c r="A10" s="2">
        <v>4</v>
      </c>
      <c r="B10" s="3" t="s">
        <v>29</v>
      </c>
      <c r="C10" s="4">
        <v>615</v>
      </c>
      <c r="D10" s="4">
        <v>1139.4699999999998</v>
      </c>
      <c r="E10" s="4">
        <v>248</v>
      </c>
      <c r="F10" s="4">
        <v>408.33</v>
      </c>
      <c r="G10" s="4">
        <v>219</v>
      </c>
      <c r="H10" s="4">
        <v>306.98</v>
      </c>
      <c r="I10" s="4">
        <v>295</v>
      </c>
      <c r="J10" s="4">
        <v>547.7599999999992</v>
      </c>
      <c r="K10" s="4">
        <v>71</v>
      </c>
      <c r="L10" s="4">
        <v>131.11999999999998</v>
      </c>
    </row>
    <row r="11" spans="1:12">
      <c r="A11" s="2">
        <v>5</v>
      </c>
      <c r="B11" s="3" t="s">
        <v>19</v>
      </c>
      <c r="C11" s="4">
        <v>4782</v>
      </c>
      <c r="D11" s="4">
        <v>8339.4700000000012</v>
      </c>
      <c r="E11" s="4">
        <v>2500</v>
      </c>
      <c r="F11" s="4">
        <v>3965.4099999999912</v>
      </c>
      <c r="G11" s="4">
        <v>2090</v>
      </c>
      <c r="H11" s="4">
        <v>2597.650000000006</v>
      </c>
      <c r="I11" s="4">
        <v>1363</v>
      </c>
      <c r="J11" s="4">
        <v>2373.9500000000003</v>
      </c>
      <c r="K11" s="4">
        <v>907</v>
      </c>
      <c r="L11" s="4">
        <v>1589.7500000000002</v>
      </c>
    </row>
    <row r="12" spans="1:12">
      <c r="A12" s="2">
        <v>6</v>
      </c>
      <c r="B12" s="3" t="s">
        <v>8</v>
      </c>
      <c r="C12" s="4">
        <v>2132</v>
      </c>
      <c r="D12" s="4">
        <v>4028.27</v>
      </c>
      <c r="E12" s="4">
        <v>1050</v>
      </c>
      <c r="F12" s="4">
        <v>1772.2299999999998</v>
      </c>
      <c r="G12" s="4">
        <v>938</v>
      </c>
      <c r="H12" s="4">
        <v>1305.7699999999991</v>
      </c>
      <c r="I12" s="4">
        <v>760</v>
      </c>
      <c r="J12" s="4">
        <v>1465.94</v>
      </c>
      <c r="K12" s="4">
        <v>318</v>
      </c>
      <c r="L12" s="4">
        <v>597.56999999999982</v>
      </c>
    </row>
    <row r="13" spans="1:12">
      <c r="A13" s="2">
        <v>7</v>
      </c>
      <c r="B13" s="3" t="s">
        <v>17</v>
      </c>
      <c r="C13" s="4">
        <v>5398</v>
      </c>
      <c r="D13" s="4">
        <v>9719.68</v>
      </c>
      <c r="E13" s="4">
        <v>2770</v>
      </c>
      <c r="F13" s="4">
        <v>4482.6999999999962</v>
      </c>
      <c r="G13" s="4">
        <v>2553</v>
      </c>
      <c r="H13" s="4">
        <v>3096.7900000000104</v>
      </c>
      <c r="I13" s="4">
        <v>1823</v>
      </c>
      <c r="J13" s="4">
        <v>3284.4400000000064</v>
      </c>
      <c r="K13" s="4">
        <v>796</v>
      </c>
      <c r="L13" s="4">
        <v>1434.7700000000016</v>
      </c>
    </row>
    <row r="14" spans="1:12">
      <c r="A14" s="2">
        <v>8</v>
      </c>
      <c r="B14" s="3" t="s">
        <v>0</v>
      </c>
      <c r="C14" s="4">
        <v>343</v>
      </c>
      <c r="D14" s="4">
        <v>628.88</v>
      </c>
      <c r="E14" s="4">
        <v>118</v>
      </c>
      <c r="F14" s="4">
        <v>194.53000000000006</v>
      </c>
      <c r="G14" s="4">
        <v>113</v>
      </c>
      <c r="H14" s="4">
        <v>159.66999999999996</v>
      </c>
      <c r="I14" s="4">
        <v>166</v>
      </c>
      <c r="J14" s="4">
        <v>308.86</v>
      </c>
      <c r="K14" s="4">
        <v>58</v>
      </c>
      <c r="L14" s="4">
        <v>102.09000000000002</v>
      </c>
    </row>
    <row r="15" spans="1:12">
      <c r="A15" s="2">
        <v>9</v>
      </c>
      <c r="B15" s="3" t="s">
        <v>30</v>
      </c>
      <c r="C15" s="4">
        <v>258</v>
      </c>
      <c r="D15" s="4">
        <v>514.48</v>
      </c>
      <c r="E15" s="4">
        <v>128</v>
      </c>
      <c r="F15" s="4">
        <v>226.58999999999997</v>
      </c>
      <c r="G15" s="4">
        <v>115</v>
      </c>
      <c r="H15" s="4">
        <v>175.84</v>
      </c>
      <c r="I15" s="4">
        <v>87</v>
      </c>
      <c r="J15" s="4">
        <v>181.35999999999996</v>
      </c>
      <c r="K15" s="4">
        <v>42</v>
      </c>
      <c r="L15" s="4">
        <v>83.67</v>
      </c>
    </row>
    <row r="16" spans="1:12">
      <c r="A16" s="2">
        <v>10</v>
      </c>
      <c r="B16" s="3" t="s">
        <v>28</v>
      </c>
      <c r="C16" s="4">
        <v>11</v>
      </c>
      <c r="D16" s="4">
        <v>21.1</v>
      </c>
      <c r="E16" s="4">
        <v>9</v>
      </c>
      <c r="F16" s="4">
        <v>14.610000000000001</v>
      </c>
      <c r="G16" s="4">
        <v>9</v>
      </c>
      <c r="H16" s="4">
        <v>10.67</v>
      </c>
      <c r="I16" s="4">
        <v>2</v>
      </c>
      <c r="J16" s="4">
        <v>3.92</v>
      </c>
      <c r="K16" s="4">
        <v>0</v>
      </c>
      <c r="L16" s="4">
        <v>0</v>
      </c>
    </row>
    <row r="17" spans="1:12">
      <c r="A17" s="2">
        <v>11</v>
      </c>
      <c r="B17" s="7" t="s">
        <v>38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</row>
    <row r="18" spans="1:12">
      <c r="A18" s="2">
        <v>12</v>
      </c>
      <c r="B18" s="3" t="s">
        <v>31</v>
      </c>
      <c r="C18" s="4">
        <v>80</v>
      </c>
      <c r="D18" s="4">
        <v>160.48000000000002</v>
      </c>
      <c r="E18" s="4">
        <v>47</v>
      </c>
      <c r="F18" s="4">
        <v>79.949999999999989</v>
      </c>
      <c r="G18" s="4">
        <v>39</v>
      </c>
      <c r="H18" s="4">
        <v>62.170000000000009</v>
      </c>
      <c r="I18" s="4">
        <v>32</v>
      </c>
      <c r="J18" s="4">
        <v>66.3</v>
      </c>
      <c r="K18" s="4">
        <v>0</v>
      </c>
      <c r="L18" s="4">
        <v>0</v>
      </c>
    </row>
    <row r="19" spans="1:12">
      <c r="A19" s="2">
        <v>13</v>
      </c>
      <c r="B19" s="3" t="s">
        <v>24</v>
      </c>
      <c r="C19" s="4">
        <v>1198</v>
      </c>
      <c r="D19" s="4">
        <v>2244.6699999999996</v>
      </c>
      <c r="E19" s="4">
        <v>545</v>
      </c>
      <c r="F19" s="4">
        <v>923.88999999999976</v>
      </c>
      <c r="G19" s="4">
        <v>453</v>
      </c>
      <c r="H19" s="4">
        <v>653.90000000000009</v>
      </c>
      <c r="I19" s="4">
        <v>421</v>
      </c>
      <c r="J19" s="4">
        <v>781.45000000000016</v>
      </c>
      <c r="K19" s="4">
        <v>224</v>
      </c>
      <c r="L19" s="4">
        <v>417.9</v>
      </c>
    </row>
    <row r="20" spans="1:12">
      <c r="A20" s="2">
        <v>14</v>
      </c>
      <c r="B20" s="3" t="s">
        <v>27</v>
      </c>
      <c r="C20" s="4">
        <v>1806</v>
      </c>
      <c r="D20" s="4">
        <v>3128.52</v>
      </c>
      <c r="E20" s="4">
        <v>1055</v>
      </c>
      <c r="F20" s="4">
        <v>1646.4899999999971</v>
      </c>
      <c r="G20" s="4">
        <v>977</v>
      </c>
      <c r="H20" s="4">
        <v>1144.7299999999998</v>
      </c>
      <c r="I20" s="4">
        <v>609</v>
      </c>
      <c r="J20" s="4">
        <v>1059.6999999999998</v>
      </c>
      <c r="K20" s="4">
        <v>140</v>
      </c>
      <c r="L20" s="4">
        <v>246.73000000000002</v>
      </c>
    </row>
    <row r="21" spans="1:12">
      <c r="A21" s="2">
        <v>15</v>
      </c>
      <c r="B21" s="3" t="s">
        <v>2</v>
      </c>
      <c r="C21" s="4">
        <v>2205</v>
      </c>
      <c r="D21" s="4">
        <v>4016.9000000000005</v>
      </c>
      <c r="E21" s="4">
        <v>1223</v>
      </c>
      <c r="F21" s="4">
        <v>1957.0300000000013</v>
      </c>
      <c r="G21" s="4">
        <v>1078</v>
      </c>
      <c r="H21" s="4">
        <v>1379.0000000000002</v>
      </c>
      <c r="I21" s="4">
        <v>722</v>
      </c>
      <c r="J21" s="4">
        <v>1341.4200000000003</v>
      </c>
      <c r="K21" s="4">
        <v>250</v>
      </c>
      <c r="L21" s="4">
        <v>450.18999999999988</v>
      </c>
    </row>
    <row r="22" spans="1:12">
      <c r="A22" s="2">
        <v>16</v>
      </c>
      <c r="B22" s="3" t="s">
        <v>3</v>
      </c>
      <c r="C22" s="4">
        <v>7229</v>
      </c>
      <c r="D22" s="4">
        <v>12525.420000000002</v>
      </c>
      <c r="E22" s="4">
        <v>4186</v>
      </c>
      <c r="F22" s="4">
        <v>6512.7900000000363</v>
      </c>
      <c r="G22" s="4">
        <v>3866</v>
      </c>
      <c r="H22" s="4">
        <v>5155.3800000000356</v>
      </c>
      <c r="I22" s="4">
        <v>2164</v>
      </c>
      <c r="J22" s="4">
        <v>3793.1200000000058</v>
      </c>
      <c r="K22" s="4">
        <v>864</v>
      </c>
      <c r="L22" s="4">
        <v>1479.0499999999995</v>
      </c>
    </row>
    <row r="23" spans="1:12">
      <c r="A23" s="2">
        <v>17</v>
      </c>
      <c r="B23" s="3" t="s">
        <v>20</v>
      </c>
      <c r="C23" s="4">
        <v>1201</v>
      </c>
      <c r="D23" s="4">
        <v>2283.5699999999997</v>
      </c>
      <c r="E23" s="4">
        <v>533</v>
      </c>
      <c r="F23" s="4">
        <v>888.31</v>
      </c>
      <c r="G23" s="4">
        <v>479</v>
      </c>
      <c r="H23" s="4">
        <v>648.91999999999996</v>
      </c>
      <c r="I23" s="4">
        <v>446</v>
      </c>
      <c r="J23" s="4">
        <v>870.50999999999965</v>
      </c>
      <c r="K23" s="4">
        <v>219</v>
      </c>
      <c r="L23" s="4">
        <v>412.76000000000005</v>
      </c>
    </row>
    <row r="24" spans="1:12">
      <c r="A24" s="2">
        <v>18</v>
      </c>
      <c r="B24" s="3" t="s">
        <v>22</v>
      </c>
      <c r="C24" s="4">
        <v>2307</v>
      </c>
      <c r="D24" s="4">
        <v>4362.5199999999995</v>
      </c>
      <c r="E24" s="4">
        <v>1263</v>
      </c>
      <c r="F24" s="4">
        <v>2140.6099999999979</v>
      </c>
      <c r="G24" s="4">
        <v>1124</v>
      </c>
      <c r="H24" s="4">
        <v>1631.3599999999994</v>
      </c>
      <c r="I24" s="4">
        <v>640</v>
      </c>
      <c r="J24" s="4">
        <v>1227.9399999999998</v>
      </c>
      <c r="K24" s="4">
        <v>390</v>
      </c>
      <c r="L24" s="4">
        <v>749.03</v>
      </c>
    </row>
    <row r="25" spans="1:12">
      <c r="A25" s="2">
        <v>19</v>
      </c>
      <c r="B25" s="3" t="s">
        <v>11</v>
      </c>
      <c r="C25" s="4">
        <v>2233</v>
      </c>
      <c r="D25" s="4">
        <v>3952.54</v>
      </c>
      <c r="E25" s="4">
        <v>1170</v>
      </c>
      <c r="F25" s="4">
        <v>1867.649999999999</v>
      </c>
      <c r="G25" s="4">
        <v>999</v>
      </c>
      <c r="H25" s="4">
        <v>1253.9099999999994</v>
      </c>
      <c r="I25" s="4">
        <v>587</v>
      </c>
      <c r="J25" s="4">
        <v>1047.7899999999993</v>
      </c>
      <c r="K25" s="4">
        <v>472</v>
      </c>
      <c r="L25" s="4">
        <v>831.39999999999964</v>
      </c>
    </row>
    <row r="26" spans="1:12">
      <c r="A26" s="2">
        <v>20</v>
      </c>
      <c r="B26" s="3" t="s">
        <v>25</v>
      </c>
      <c r="C26" s="4">
        <v>284</v>
      </c>
      <c r="D26" s="4">
        <v>508.76</v>
      </c>
      <c r="E26" s="4">
        <v>142</v>
      </c>
      <c r="F26" s="4">
        <v>230.44999999999993</v>
      </c>
      <c r="G26" s="4">
        <v>119</v>
      </c>
      <c r="H26" s="4">
        <v>160.60999999999999</v>
      </c>
      <c r="I26" s="4">
        <v>87</v>
      </c>
      <c r="J26" s="4">
        <v>156.65</v>
      </c>
      <c r="K26" s="4">
        <v>55</v>
      </c>
      <c r="L26" s="4">
        <v>94.220000000000013</v>
      </c>
    </row>
    <row r="27" spans="1:12">
      <c r="A27" s="2">
        <v>21</v>
      </c>
      <c r="B27" s="3" t="s">
        <v>23</v>
      </c>
      <c r="C27" s="4">
        <v>508</v>
      </c>
      <c r="D27" s="4">
        <v>905.87</v>
      </c>
      <c r="E27" s="4">
        <v>258</v>
      </c>
      <c r="F27" s="4">
        <v>411.15000000000003</v>
      </c>
      <c r="G27" s="4">
        <v>216</v>
      </c>
      <c r="H27" s="4">
        <v>289.96999999999991</v>
      </c>
      <c r="I27" s="4">
        <v>166</v>
      </c>
      <c r="J27" s="4">
        <v>307.2</v>
      </c>
      <c r="K27" s="4">
        <v>83</v>
      </c>
      <c r="L27" s="4">
        <v>143.35</v>
      </c>
    </row>
    <row r="28" spans="1:12">
      <c r="A28" s="2">
        <v>22</v>
      </c>
      <c r="B28" s="3" t="s">
        <v>26</v>
      </c>
      <c r="C28" s="4">
        <v>352</v>
      </c>
      <c r="D28" s="4">
        <v>690.18000000000018</v>
      </c>
      <c r="E28" s="4">
        <v>175</v>
      </c>
      <c r="F28" s="4">
        <v>307.68</v>
      </c>
      <c r="G28" s="4">
        <v>159</v>
      </c>
      <c r="H28" s="4">
        <v>236.60000000000002</v>
      </c>
      <c r="I28" s="4">
        <v>127</v>
      </c>
      <c r="J28" s="4">
        <v>250.88000000000002</v>
      </c>
      <c r="K28" s="4">
        <v>49</v>
      </c>
      <c r="L28" s="4">
        <v>92.95</v>
      </c>
    </row>
    <row r="29" spans="1:12">
      <c r="A29" s="2">
        <v>23</v>
      </c>
      <c r="B29" s="3" t="s">
        <v>14</v>
      </c>
      <c r="C29" s="4">
        <v>1472</v>
      </c>
      <c r="D29" s="4">
        <v>2956.2100000000005</v>
      </c>
      <c r="E29" s="4">
        <v>977</v>
      </c>
      <c r="F29" s="4">
        <v>1728.8399999999995</v>
      </c>
      <c r="G29" s="4">
        <v>899</v>
      </c>
      <c r="H29" s="4">
        <v>1396.1199999999988</v>
      </c>
      <c r="I29" s="4">
        <v>319</v>
      </c>
      <c r="J29" s="4">
        <v>661.51</v>
      </c>
      <c r="K29" s="4">
        <v>170</v>
      </c>
      <c r="L29" s="4">
        <v>339.34999999999985</v>
      </c>
    </row>
    <row r="30" spans="1:12">
      <c r="A30" s="2">
        <v>24</v>
      </c>
      <c r="B30" s="3" t="s">
        <v>7</v>
      </c>
      <c r="C30" s="4">
        <v>1025</v>
      </c>
      <c r="D30" s="4">
        <v>1965.9199999999996</v>
      </c>
      <c r="E30" s="4">
        <v>536</v>
      </c>
      <c r="F30" s="4">
        <v>913.72000000000014</v>
      </c>
      <c r="G30" s="4">
        <v>466</v>
      </c>
      <c r="H30" s="4">
        <v>696.21999999999946</v>
      </c>
      <c r="I30" s="4">
        <v>303</v>
      </c>
      <c r="J30" s="4">
        <v>591.08000000000015</v>
      </c>
      <c r="K30" s="4">
        <v>182</v>
      </c>
      <c r="L30" s="4">
        <v>332.05000000000013</v>
      </c>
    </row>
    <row r="31" spans="1:12">
      <c r="A31" s="2">
        <v>25</v>
      </c>
      <c r="B31" s="3" t="s">
        <v>12</v>
      </c>
      <c r="C31" s="4">
        <v>3175</v>
      </c>
      <c r="D31" s="4">
        <v>5827.0399999999991</v>
      </c>
      <c r="E31" s="4">
        <v>1731</v>
      </c>
      <c r="F31" s="4">
        <v>2887.2499999999964</v>
      </c>
      <c r="G31" s="4">
        <v>1531</v>
      </c>
      <c r="H31" s="4">
        <v>1921.4800000000039</v>
      </c>
      <c r="I31" s="4">
        <v>936</v>
      </c>
      <c r="J31" s="4">
        <v>1723.5400000000022</v>
      </c>
      <c r="K31" s="4">
        <v>501</v>
      </c>
      <c r="L31" s="4">
        <v>891.3900000000001</v>
      </c>
    </row>
    <row r="32" spans="1:12">
      <c r="A32" s="2">
        <v>26</v>
      </c>
      <c r="B32" s="3" t="s">
        <v>15</v>
      </c>
      <c r="C32" s="4">
        <v>1547</v>
      </c>
      <c r="D32" s="4">
        <v>2701.77</v>
      </c>
      <c r="E32" s="4">
        <v>765</v>
      </c>
      <c r="F32" s="4">
        <v>1184.2599999999993</v>
      </c>
      <c r="G32" s="4">
        <v>683</v>
      </c>
      <c r="H32" s="4">
        <v>797.44999999999982</v>
      </c>
      <c r="I32" s="4">
        <v>563</v>
      </c>
      <c r="J32" s="4">
        <v>997.59</v>
      </c>
      <c r="K32" s="4">
        <v>215</v>
      </c>
      <c r="L32" s="4">
        <v>362.30000000000007</v>
      </c>
    </row>
    <row r="33" spans="1:12">
      <c r="A33" s="2">
        <v>27</v>
      </c>
      <c r="B33" s="3" t="s">
        <v>16</v>
      </c>
      <c r="C33" s="4">
        <v>4380</v>
      </c>
      <c r="D33" s="4">
        <v>7632.7700000000013</v>
      </c>
      <c r="E33" s="4">
        <v>2067</v>
      </c>
      <c r="F33" s="4">
        <v>3206.8599999999992</v>
      </c>
      <c r="G33" s="4">
        <v>1870</v>
      </c>
      <c r="H33" s="4">
        <v>2446.7299999999991</v>
      </c>
      <c r="I33" s="4">
        <v>1673</v>
      </c>
      <c r="J33" s="4">
        <v>2985.2600000000016</v>
      </c>
      <c r="K33" s="4">
        <v>629</v>
      </c>
      <c r="L33" s="4">
        <v>1087.8900000000001</v>
      </c>
    </row>
    <row r="34" spans="1:12">
      <c r="A34" s="2">
        <v>28</v>
      </c>
      <c r="B34" s="3" t="s">
        <v>5</v>
      </c>
      <c r="C34" s="4">
        <v>1423</v>
      </c>
      <c r="D34" s="4">
        <v>2552.83</v>
      </c>
      <c r="E34" s="4">
        <v>605</v>
      </c>
      <c r="F34" s="4">
        <v>964.1099999999999</v>
      </c>
      <c r="G34" s="4">
        <v>520</v>
      </c>
      <c r="H34" s="4">
        <v>697.45999999999981</v>
      </c>
      <c r="I34" s="4">
        <v>446</v>
      </c>
      <c r="J34" s="4">
        <v>793.22000000000014</v>
      </c>
      <c r="K34" s="4">
        <v>369</v>
      </c>
      <c r="L34" s="4">
        <v>653.74999999999989</v>
      </c>
    </row>
    <row r="35" spans="1:12">
      <c r="A35" s="2">
        <v>29</v>
      </c>
      <c r="B35" s="3" t="s">
        <v>9</v>
      </c>
      <c r="C35" s="4">
        <v>4822</v>
      </c>
      <c r="D35" s="4">
        <v>9124.41</v>
      </c>
      <c r="E35" s="4">
        <v>2213</v>
      </c>
      <c r="F35" s="4">
        <v>3759.5199999999982</v>
      </c>
      <c r="G35" s="4">
        <v>2017</v>
      </c>
      <c r="H35" s="4">
        <v>2872.0599999999981</v>
      </c>
      <c r="I35" s="4">
        <v>1834</v>
      </c>
      <c r="J35" s="4">
        <v>3535.1499999999996</v>
      </c>
      <c r="K35" s="4">
        <v>744</v>
      </c>
      <c r="L35" s="4">
        <v>1347.3000000000004</v>
      </c>
    </row>
    <row r="36" spans="1:12">
      <c r="A36" s="2">
        <v>30</v>
      </c>
      <c r="B36" s="3" t="s">
        <v>10</v>
      </c>
      <c r="C36" s="4">
        <v>1096</v>
      </c>
      <c r="D36" s="4">
        <v>1888.1500000000003</v>
      </c>
      <c r="E36" s="4">
        <v>560</v>
      </c>
      <c r="F36" s="4">
        <v>874.14999999999975</v>
      </c>
      <c r="G36" s="4">
        <v>480</v>
      </c>
      <c r="H36" s="4">
        <v>629.29999999999995</v>
      </c>
      <c r="I36" s="4">
        <v>381</v>
      </c>
      <c r="J36" s="4">
        <v>662.22</v>
      </c>
      <c r="K36" s="4">
        <v>149</v>
      </c>
      <c r="L36" s="4">
        <v>263.61</v>
      </c>
    </row>
    <row r="37" spans="1:12">
      <c r="A37" s="2">
        <v>31</v>
      </c>
      <c r="B37" s="3" t="s">
        <v>1</v>
      </c>
      <c r="C37" s="4">
        <v>383</v>
      </c>
      <c r="D37" s="4">
        <v>780.06000000000006</v>
      </c>
      <c r="E37" s="4">
        <v>206</v>
      </c>
      <c r="F37" s="4">
        <v>371.66999999999985</v>
      </c>
      <c r="G37" s="4">
        <v>195</v>
      </c>
      <c r="H37" s="4">
        <v>305.96000000000004</v>
      </c>
      <c r="I37" s="4">
        <v>112</v>
      </c>
      <c r="J37" s="4">
        <v>227.71999999999997</v>
      </c>
      <c r="K37" s="4">
        <v>64</v>
      </c>
      <c r="L37" s="4">
        <v>124.71</v>
      </c>
    </row>
    <row r="38" spans="1:12">
      <c r="A38" s="2">
        <v>32</v>
      </c>
      <c r="B38" s="3" t="s">
        <v>4</v>
      </c>
      <c r="C38" s="4">
        <v>7852</v>
      </c>
      <c r="D38" s="4">
        <v>15140.330000000002</v>
      </c>
      <c r="E38" s="4">
        <v>3938</v>
      </c>
      <c r="F38" s="4">
        <v>6684.4599999999973</v>
      </c>
      <c r="G38" s="4">
        <v>3583</v>
      </c>
      <c r="H38" s="4">
        <v>4871.1100000000106</v>
      </c>
      <c r="I38" s="4">
        <v>3019</v>
      </c>
      <c r="J38" s="4">
        <v>5934.3599999999942</v>
      </c>
      <c r="K38" s="4">
        <v>851</v>
      </c>
      <c r="L38" s="4">
        <v>1605.5100000000002</v>
      </c>
    </row>
    <row r="39" spans="1:12">
      <c r="A39" s="2">
        <v>33</v>
      </c>
      <c r="B39" s="3" t="s">
        <v>18</v>
      </c>
      <c r="C39" s="4">
        <v>1045</v>
      </c>
      <c r="D39" s="4">
        <v>2087.67</v>
      </c>
      <c r="E39" s="4">
        <v>553</v>
      </c>
      <c r="F39" s="4">
        <v>973.37000000000023</v>
      </c>
      <c r="G39" s="4">
        <v>497</v>
      </c>
      <c r="H39" s="4">
        <v>788.15000000000009</v>
      </c>
      <c r="I39" s="4">
        <v>323</v>
      </c>
      <c r="J39" s="4">
        <v>661.02999999999986</v>
      </c>
      <c r="K39" s="4">
        <v>166</v>
      </c>
      <c r="L39" s="4">
        <v>324.31000000000012</v>
      </c>
    </row>
    <row r="40" spans="1:12" ht="15.75">
      <c r="A40" s="18" t="s">
        <v>39</v>
      </c>
      <c r="B40" s="19"/>
      <c r="C40" s="5">
        <f>SUM(C7:C39)</f>
        <v>68570</v>
      </c>
      <c r="D40" s="5">
        <f>SUM(D7:D39)</f>
        <v>125758.58999999997</v>
      </c>
      <c r="E40" s="5">
        <f t="shared" ref="E40:L40" si="0">SUM(E7:E39)</f>
        <v>35532</v>
      </c>
      <c r="F40" s="5">
        <f t="shared" si="0"/>
        <v>58185.310000000005</v>
      </c>
      <c r="G40" s="5">
        <f t="shared" si="0"/>
        <v>31829</v>
      </c>
      <c r="H40" s="5">
        <f t="shared" si="0"/>
        <v>42764.970000000059</v>
      </c>
      <c r="I40" s="5">
        <f t="shared" si="0"/>
        <v>22812</v>
      </c>
      <c r="J40" s="5">
        <f t="shared" si="0"/>
        <v>42540.94000000001</v>
      </c>
      <c r="K40" s="5">
        <f t="shared" si="0"/>
        <v>9973</v>
      </c>
      <c r="L40" s="5">
        <f t="shared" si="0"/>
        <v>18012.63</v>
      </c>
    </row>
    <row r="41" spans="1:12">
      <c r="B41" t="s">
        <v>93</v>
      </c>
    </row>
  </sheetData>
  <mergeCells count="10">
    <mergeCell ref="A1:L1"/>
    <mergeCell ref="A3:L3"/>
    <mergeCell ref="A40:B40"/>
    <mergeCell ref="E5:F5"/>
    <mergeCell ref="G5:H5"/>
    <mergeCell ref="I5:J5"/>
    <mergeCell ref="K5:L5"/>
    <mergeCell ref="B5:B6"/>
    <mergeCell ref="A5:A6"/>
    <mergeCell ref="C5:D5"/>
  </mergeCells>
  <printOptions horizontalCentered="1"/>
  <pageMargins left="0.23622047244094491" right="0.23622047244094491" top="0.35433070866141736" bottom="0.49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AA390-E95C-4B81-92A9-CED10F8DA60D}">
  <sheetPr>
    <pageSetUpPr fitToPage="1"/>
  </sheetPr>
  <dimension ref="A1:L59"/>
  <sheetViews>
    <sheetView topLeftCell="A45" workbookViewId="0">
      <selection sqref="A1:L59"/>
    </sheetView>
  </sheetViews>
  <sheetFormatPr defaultRowHeight="15"/>
  <cols>
    <col min="1" max="1" width="8.140625" customWidth="1"/>
    <col min="2" max="2" width="35.28515625" customWidth="1"/>
    <col min="3" max="12" width="16.28515625" customWidth="1"/>
  </cols>
  <sheetData>
    <row r="1" spans="1:12" ht="36.75">
      <c r="A1" s="26" t="s">
        <v>96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</row>
    <row r="2" spans="1:1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 ht="23.25" customHeight="1">
      <c r="A3" s="17" t="s">
        <v>95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</row>
    <row r="4" spans="1:12" ht="23.2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 t="s">
        <v>89</v>
      </c>
    </row>
    <row r="5" spans="1:12" ht="23.25" customHeight="1">
      <c r="A5" s="21" t="s">
        <v>33</v>
      </c>
      <c r="B5" s="21" t="s">
        <v>32</v>
      </c>
      <c r="C5" s="22" t="s">
        <v>90</v>
      </c>
      <c r="D5" s="23"/>
      <c r="E5" s="20" t="s">
        <v>35</v>
      </c>
      <c r="F5" s="20"/>
      <c r="G5" s="20" t="s">
        <v>36</v>
      </c>
      <c r="H5" s="20"/>
      <c r="I5" s="20" t="s">
        <v>37</v>
      </c>
      <c r="J5" s="20"/>
      <c r="K5" s="20" t="s">
        <v>86</v>
      </c>
      <c r="L5" s="20"/>
    </row>
    <row r="6" spans="1:12" ht="15.75">
      <c r="A6" s="21"/>
      <c r="B6" s="21"/>
      <c r="C6" s="8" t="s">
        <v>87</v>
      </c>
      <c r="D6" s="8" t="s">
        <v>88</v>
      </c>
      <c r="E6" s="8" t="s">
        <v>87</v>
      </c>
      <c r="F6" s="8" t="s">
        <v>88</v>
      </c>
      <c r="G6" s="8" t="s">
        <v>87</v>
      </c>
      <c r="H6" s="8" t="s">
        <v>88</v>
      </c>
      <c r="I6" s="8" t="s">
        <v>87</v>
      </c>
      <c r="J6" s="8" t="s">
        <v>88</v>
      </c>
      <c r="K6" s="8" t="s">
        <v>87</v>
      </c>
      <c r="L6" s="8" t="s">
        <v>88</v>
      </c>
    </row>
    <row r="7" spans="1:12">
      <c r="A7" s="2">
        <v>1</v>
      </c>
      <c r="B7" s="3" t="s">
        <v>40</v>
      </c>
      <c r="C7" s="4">
        <v>22001</v>
      </c>
      <c r="D7" s="4">
        <v>40463.520000000004</v>
      </c>
      <c r="E7" s="4">
        <v>12291</v>
      </c>
      <c r="F7" s="4">
        <v>20144.089999999982</v>
      </c>
      <c r="G7" s="4">
        <v>10420</v>
      </c>
      <c r="H7" s="4">
        <v>14536.74</v>
      </c>
      <c r="I7" s="4">
        <v>4899</v>
      </c>
      <c r="J7" s="4">
        <v>9222.5</v>
      </c>
      <c r="K7" s="4">
        <v>4783</v>
      </c>
      <c r="L7" s="4">
        <v>8681.6000000000022</v>
      </c>
    </row>
    <row r="8" spans="1:12">
      <c r="A8" s="2">
        <v>2</v>
      </c>
      <c r="B8" s="3" t="s">
        <v>41</v>
      </c>
      <c r="C8" s="4">
        <v>3332</v>
      </c>
      <c r="D8" s="4">
        <v>6240.4299999999976</v>
      </c>
      <c r="E8" s="4">
        <v>1520</v>
      </c>
      <c r="F8" s="4">
        <v>2640.8899999999994</v>
      </c>
      <c r="G8" s="4">
        <v>1364</v>
      </c>
      <c r="H8" s="4">
        <v>2227.7699999999991</v>
      </c>
      <c r="I8" s="4">
        <v>1414</v>
      </c>
      <c r="J8" s="4">
        <v>2654.0500000000011</v>
      </c>
      <c r="K8" s="4">
        <v>375</v>
      </c>
      <c r="L8" s="4">
        <v>685.36000000000013</v>
      </c>
    </row>
    <row r="9" spans="1:12">
      <c r="A9" s="2">
        <v>3</v>
      </c>
      <c r="B9" s="3" t="s">
        <v>42</v>
      </c>
      <c r="C9" s="4">
        <v>233</v>
      </c>
      <c r="D9" s="4">
        <v>429.04</v>
      </c>
      <c r="E9" s="4">
        <v>93</v>
      </c>
      <c r="F9" s="4">
        <v>154.83000000000004</v>
      </c>
      <c r="G9" s="4">
        <v>52</v>
      </c>
      <c r="H9" s="4">
        <v>83.87</v>
      </c>
      <c r="I9" s="4">
        <v>98</v>
      </c>
      <c r="J9" s="4">
        <v>181.65999999999994</v>
      </c>
      <c r="K9" s="4">
        <v>38</v>
      </c>
      <c r="L9" s="4">
        <v>64.97</v>
      </c>
    </row>
    <row r="10" spans="1:12">
      <c r="A10" s="2">
        <v>4</v>
      </c>
      <c r="B10" s="3" t="s">
        <v>43</v>
      </c>
      <c r="C10" s="4">
        <v>2148</v>
      </c>
      <c r="D10" s="4">
        <v>4040.2500000000009</v>
      </c>
      <c r="E10" s="4">
        <v>946</v>
      </c>
      <c r="F10" s="4">
        <v>1559.3699999999997</v>
      </c>
      <c r="G10" s="4">
        <v>904</v>
      </c>
      <c r="H10" s="4">
        <v>1394.3499999999997</v>
      </c>
      <c r="I10" s="4">
        <v>980</v>
      </c>
      <c r="J10" s="4">
        <v>1875.7600000000002</v>
      </c>
      <c r="K10" s="4">
        <v>210</v>
      </c>
      <c r="L10" s="4">
        <v>383.15999999999997</v>
      </c>
    </row>
    <row r="11" spans="1:12">
      <c r="A11" s="2">
        <v>5</v>
      </c>
      <c r="B11" s="3" t="s">
        <v>44</v>
      </c>
      <c r="C11" s="4">
        <v>1186</v>
      </c>
      <c r="D11" s="4">
        <v>2223.8000000000002</v>
      </c>
      <c r="E11" s="4">
        <v>385</v>
      </c>
      <c r="F11" s="4">
        <v>704.21999999999991</v>
      </c>
      <c r="G11" s="4">
        <v>207</v>
      </c>
      <c r="H11" s="4">
        <v>340.75</v>
      </c>
      <c r="I11" s="4">
        <v>667</v>
      </c>
      <c r="J11" s="4">
        <v>1251.6100000000001</v>
      </c>
      <c r="K11" s="4">
        <v>125</v>
      </c>
      <c r="L11" s="4">
        <v>225.82999999999996</v>
      </c>
    </row>
    <row r="12" spans="1:12">
      <c r="A12" s="2">
        <v>6</v>
      </c>
      <c r="B12" s="3" t="s">
        <v>45</v>
      </c>
      <c r="C12" s="4">
        <v>696</v>
      </c>
      <c r="D12" s="4">
        <v>1334.52</v>
      </c>
      <c r="E12" s="4">
        <v>196</v>
      </c>
      <c r="F12" s="4">
        <v>324.90999999999991</v>
      </c>
      <c r="G12" s="4">
        <v>160</v>
      </c>
      <c r="H12" s="4">
        <v>229.38000000000002</v>
      </c>
      <c r="I12" s="4">
        <v>440</v>
      </c>
      <c r="J12" s="4">
        <v>846.94999999999993</v>
      </c>
      <c r="K12" s="4">
        <v>53</v>
      </c>
      <c r="L12" s="4">
        <v>94.100000000000009</v>
      </c>
    </row>
    <row r="13" spans="1:12">
      <c r="A13" s="2">
        <v>7</v>
      </c>
      <c r="B13" s="3" t="s">
        <v>46</v>
      </c>
      <c r="C13" s="4">
        <v>496</v>
      </c>
      <c r="D13" s="4">
        <v>938.02999999999986</v>
      </c>
      <c r="E13" s="4">
        <v>242</v>
      </c>
      <c r="F13" s="4">
        <v>387.47999999999996</v>
      </c>
      <c r="G13" s="4">
        <v>206</v>
      </c>
      <c r="H13" s="4">
        <v>321.61</v>
      </c>
      <c r="I13" s="4">
        <v>212</v>
      </c>
      <c r="J13" s="4">
        <v>415.54999999999995</v>
      </c>
      <c r="K13" s="4">
        <v>32</v>
      </c>
      <c r="L13" s="4">
        <v>57.849999999999994</v>
      </c>
    </row>
    <row r="14" spans="1:12">
      <c r="A14" s="2">
        <v>8</v>
      </c>
      <c r="B14" s="3" t="s">
        <v>91</v>
      </c>
      <c r="C14" s="4">
        <v>90</v>
      </c>
      <c r="D14" s="4">
        <v>173.46000000000004</v>
      </c>
      <c r="E14" s="4">
        <v>47</v>
      </c>
      <c r="F14" s="4">
        <v>78.720000000000013</v>
      </c>
      <c r="G14" s="4">
        <v>46</v>
      </c>
      <c r="H14" s="4">
        <v>77.12</v>
      </c>
      <c r="I14" s="4">
        <v>35</v>
      </c>
      <c r="J14" s="4">
        <v>67.210000000000008</v>
      </c>
      <c r="K14" s="4">
        <v>8</v>
      </c>
      <c r="L14" s="4">
        <v>14.17</v>
      </c>
    </row>
    <row r="15" spans="1:12">
      <c r="A15" s="2">
        <v>9</v>
      </c>
      <c r="B15" s="3" t="s">
        <v>47</v>
      </c>
      <c r="C15" s="4">
        <v>3983</v>
      </c>
      <c r="D15" s="4">
        <v>7475.8399999999992</v>
      </c>
      <c r="E15" s="4">
        <v>2291</v>
      </c>
      <c r="F15" s="4">
        <v>3849.33</v>
      </c>
      <c r="G15" s="4">
        <v>2127</v>
      </c>
      <c r="H15" s="4">
        <v>3117.3399999999974</v>
      </c>
      <c r="I15" s="4">
        <v>1424</v>
      </c>
      <c r="J15" s="4">
        <v>2756.0399999999986</v>
      </c>
      <c r="K15" s="4">
        <v>258</v>
      </c>
      <c r="L15" s="4">
        <v>475.12000000000018</v>
      </c>
    </row>
    <row r="16" spans="1:12">
      <c r="A16" s="2">
        <v>10</v>
      </c>
      <c r="B16" s="3" t="s">
        <v>48</v>
      </c>
      <c r="C16" s="4">
        <v>30937</v>
      </c>
      <c r="D16" s="4">
        <v>56076.630000000012</v>
      </c>
      <c r="E16" s="4">
        <v>16009</v>
      </c>
      <c r="F16" s="4">
        <v>25744.900000000016</v>
      </c>
      <c r="G16" s="4">
        <v>15077</v>
      </c>
      <c r="H16" s="4">
        <v>18374.740000000071</v>
      </c>
      <c r="I16" s="4">
        <v>11259</v>
      </c>
      <c r="J16" s="4">
        <v>20727.340000000011</v>
      </c>
      <c r="K16" s="4">
        <v>3568</v>
      </c>
      <c r="L16" s="4">
        <v>6388.3500000000013</v>
      </c>
    </row>
    <row r="17" spans="1:12">
      <c r="A17" s="2">
        <v>11</v>
      </c>
      <c r="B17" s="3" t="s">
        <v>49</v>
      </c>
      <c r="C17" s="4">
        <v>569</v>
      </c>
      <c r="D17" s="4">
        <v>1006.5700000000002</v>
      </c>
      <c r="E17" s="4">
        <v>271</v>
      </c>
      <c r="F17" s="4">
        <v>409.42</v>
      </c>
      <c r="G17" s="4">
        <v>123</v>
      </c>
      <c r="H17" s="4">
        <v>184.27</v>
      </c>
      <c r="I17" s="4">
        <v>256</v>
      </c>
      <c r="J17" s="4">
        <v>463.92000000000007</v>
      </c>
      <c r="K17" s="4">
        <v>35</v>
      </c>
      <c r="L17" s="4">
        <v>63.03</v>
      </c>
    </row>
    <row r="18" spans="1:12">
      <c r="A18" s="2">
        <v>12</v>
      </c>
      <c r="B18" s="3" t="s">
        <v>50</v>
      </c>
      <c r="C18" s="4">
        <v>2690</v>
      </c>
      <c r="D18" s="4">
        <v>4954.0500000000011</v>
      </c>
      <c r="E18" s="4">
        <v>1227</v>
      </c>
      <c r="F18" s="4">
        <v>2165.38</v>
      </c>
      <c r="G18" s="4">
        <v>1134</v>
      </c>
      <c r="H18" s="4">
        <v>1866.2400000000002</v>
      </c>
      <c r="I18" s="4">
        <v>1035</v>
      </c>
      <c r="J18" s="4">
        <v>1893.0500000000002</v>
      </c>
      <c r="K18" s="4">
        <v>392</v>
      </c>
      <c r="L18" s="4">
        <v>700.05000000000007</v>
      </c>
    </row>
    <row r="19" spans="1:12" ht="15.75">
      <c r="A19" s="20" t="s">
        <v>51</v>
      </c>
      <c r="B19" s="20"/>
      <c r="C19" s="9">
        <f>SUM(C7:C18)</f>
        <v>68361</v>
      </c>
      <c r="D19" s="9">
        <f>SUM(D7:D18)</f>
        <v>125356.14000000003</v>
      </c>
      <c r="E19" s="9">
        <f t="shared" ref="E19:L19" si="0">SUM(E7:E18)</f>
        <v>35518</v>
      </c>
      <c r="F19" s="9">
        <f t="shared" si="0"/>
        <v>58163.539999999994</v>
      </c>
      <c r="G19" s="9">
        <f t="shared" si="0"/>
        <v>31820</v>
      </c>
      <c r="H19" s="9">
        <f t="shared" si="0"/>
        <v>42754.180000000058</v>
      </c>
      <c r="I19" s="9">
        <f t="shared" si="0"/>
        <v>22719</v>
      </c>
      <c r="J19" s="9">
        <f t="shared" si="0"/>
        <v>42355.640000000014</v>
      </c>
      <c r="K19" s="9">
        <f t="shared" si="0"/>
        <v>9877</v>
      </c>
      <c r="L19" s="9">
        <f t="shared" si="0"/>
        <v>17833.590000000004</v>
      </c>
    </row>
    <row r="20" spans="1:12">
      <c r="A20" s="2">
        <v>13</v>
      </c>
      <c r="B20" s="3" t="s">
        <v>52</v>
      </c>
      <c r="C20" s="4">
        <f t="shared" ref="C20:C21" si="1">E20+I20+K20</f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</row>
    <row r="21" spans="1:12">
      <c r="A21" s="2">
        <v>14</v>
      </c>
      <c r="B21" s="3" t="s">
        <v>53</v>
      </c>
      <c r="C21" s="4">
        <f t="shared" si="1"/>
        <v>0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</row>
    <row r="22" spans="1:12" ht="15.75">
      <c r="A22" s="20" t="s">
        <v>51</v>
      </c>
      <c r="B22" s="20"/>
      <c r="C22" s="9">
        <f>C20+C21</f>
        <v>0</v>
      </c>
      <c r="D22" s="9">
        <f t="shared" ref="D22:L22" si="2">D20+D21</f>
        <v>0</v>
      </c>
      <c r="E22" s="9">
        <f t="shared" si="2"/>
        <v>0</v>
      </c>
      <c r="F22" s="9">
        <f t="shared" si="2"/>
        <v>0</v>
      </c>
      <c r="G22" s="9">
        <f t="shared" si="2"/>
        <v>0</v>
      </c>
      <c r="H22" s="9">
        <f t="shared" si="2"/>
        <v>0</v>
      </c>
      <c r="I22" s="9">
        <f t="shared" si="2"/>
        <v>0</v>
      </c>
      <c r="J22" s="9">
        <f t="shared" si="2"/>
        <v>0</v>
      </c>
      <c r="K22" s="9">
        <f t="shared" si="2"/>
        <v>0</v>
      </c>
      <c r="L22" s="9">
        <f t="shared" si="2"/>
        <v>0</v>
      </c>
    </row>
    <row r="23" spans="1:12">
      <c r="A23" s="2">
        <v>15</v>
      </c>
      <c r="B23" s="3" t="s">
        <v>92</v>
      </c>
      <c r="C23" s="4">
        <f t="shared" ref="C23" si="3">E23+I23+K23</f>
        <v>0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  <c r="L23" s="4">
        <v>0</v>
      </c>
    </row>
    <row r="24" spans="1:12" ht="15.75">
      <c r="A24" s="20" t="s">
        <v>51</v>
      </c>
      <c r="B24" s="20"/>
      <c r="C24" s="9">
        <f>C23</f>
        <v>0</v>
      </c>
      <c r="D24" s="9">
        <f t="shared" ref="D24:L24" si="4">D23</f>
        <v>0</v>
      </c>
      <c r="E24" s="9">
        <f t="shared" si="4"/>
        <v>0</v>
      </c>
      <c r="F24" s="9">
        <f t="shared" si="4"/>
        <v>0</v>
      </c>
      <c r="G24" s="9">
        <f t="shared" si="4"/>
        <v>0</v>
      </c>
      <c r="H24" s="9">
        <f t="shared" si="4"/>
        <v>0</v>
      </c>
      <c r="I24" s="9">
        <f t="shared" si="4"/>
        <v>0</v>
      </c>
      <c r="J24" s="9">
        <f t="shared" si="4"/>
        <v>0</v>
      </c>
      <c r="K24" s="9">
        <f t="shared" si="4"/>
        <v>0</v>
      </c>
      <c r="L24" s="9">
        <f t="shared" si="4"/>
        <v>0</v>
      </c>
    </row>
    <row r="25" spans="1:12">
      <c r="A25" s="2">
        <v>16</v>
      </c>
      <c r="B25" s="3" t="s">
        <v>54</v>
      </c>
      <c r="C25" s="4">
        <f t="shared" ref="C25" si="5">E25+I25+K25</f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</row>
    <row r="26" spans="1:12">
      <c r="A26" s="2">
        <v>17</v>
      </c>
      <c r="B26" s="3" t="s">
        <v>55</v>
      </c>
      <c r="C26" s="4">
        <f t="shared" ref="C26:C45" si="6">E26+I26+K26</f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</row>
    <row r="27" spans="1:12">
      <c r="A27" s="2">
        <v>18</v>
      </c>
      <c r="B27" s="3" t="s">
        <v>56</v>
      </c>
      <c r="C27" s="4">
        <f t="shared" si="6"/>
        <v>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4">
        <v>0</v>
      </c>
    </row>
    <row r="28" spans="1:12">
      <c r="A28" s="2">
        <v>19</v>
      </c>
      <c r="B28" s="3" t="s">
        <v>57</v>
      </c>
      <c r="C28" s="4">
        <f t="shared" si="6"/>
        <v>0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  <c r="K28" s="4">
        <v>0</v>
      </c>
      <c r="L28" s="4">
        <v>0</v>
      </c>
    </row>
    <row r="29" spans="1:12">
      <c r="A29" s="2">
        <v>20</v>
      </c>
      <c r="B29" s="3" t="s">
        <v>58</v>
      </c>
      <c r="C29" s="4">
        <f t="shared" si="6"/>
        <v>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  <c r="L29" s="4">
        <v>0</v>
      </c>
    </row>
    <row r="30" spans="1:12">
      <c r="A30" s="2">
        <v>21</v>
      </c>
      <c r="B30" s="3" t="s">
        <v>59</v>
      </c>
      <c r="C30" s="4">
        <f t="shared" si="6"/>
        <v>0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</row>
    <row r="31" spans="1:12">
      <c r="A31" s="2">
        <v>22</v>
      </c>
      <c r="B31" s="3" t="s">
        <v>60</v>
      </c>
      <c r="C31" s="4">
        <f t="shared" si="6"/>
        <v>0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4">
        <v>0</v>
      </c>
    </row>
    <row r="32" spans="1:12">
      <c r="A32" s="2">
        <v>23</v>
      </c>
      <c r="B32" s="3" t="s">
        <v>61</v>
      </c>
      <c r="C32" s="4">
        <f t="shared" si="6"/>
        <v>0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</row>
    <row r="33" spans="1:12">
      <c r="A33" s="2">
        <v>24</v>
      </c>
      <c r="B33" s="3" t="s">
        <v>62</v>
      </c>
      <c r="C33" s="4">
        <f t="shared" si="6"/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</row>
    <row r="34" spans="1:12">
      <c r="A34" s="2">
        <v>25</v>
      </c>
      <c r="B34" s="3" t="s">
        <v>63</v>
      </c>
      <c r="C34" s="4">
        <f t="shared" si="6"/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</row>
    <row r="35" spans="1:12">
      <c r="A35" s="2">
        <v>26</v>
      </c>
      <c r="B35" s="3" t="s">
        <v>64</v>
      </c>
      <c r="C35" s="4">
        <f t="shared" si="6"/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</row>
    <row r="36" spans="1:12">
      <c r="A36" s="2">
        <v>27</v>
      </c>
      <c r="B36" s="3" t="s">
        <v>65</v>
      </c>
      <c r="C36" s="4">
        <f t="shared" si="6"/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</row>
    <row r="37" spans="1:12">
      <c r="A37" s="2">
        <v>28</v>
      </c>
      <c r="B37" s="3" t="s">
        <v>66</v>
      </c>
      <c r="C37" s="4">
        <f t="shared" si="6"/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v>0</v>
      </c>
      <c r="L37" s="4">
        <v>0</v>
      </c>
    </row>
    <row r="38" spans="1:12">
      <c r="A38" s="2">
        <v>29</v>
      </c>
      <c r="B38" s="3" t="s">
        <v>67</v>
      </c>
      <c r="C38" s="4">
        <f t="shared" si="6"/>
        <v>0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v>0</v>
      </c>
      <c r="L38" s="4">
        <v>0</v>
      </c>
    </row>
    <row r="39" spans="1:12">
      <c r="A39" s="2">
        <v>30</v>
      </c>
      <c r="B39" s="3" t="s">
        <v>68</v>
      </c>
      <c r="C39" s="4">
        <f t="shared" si="6"/>
        <v>0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</row>
    <row r="40" spans="1:12">
      <c r="A40" s="2">
        <v>31</v>
      </c>
      <c r="B40" s="3" t="s">
        <v>69</v>
      </c>
      <c r="C40" s="4">
        <f t="shared" si="6"/>
        <v>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</row>
    <row r="41" spans="1:12">
      <c r="A41" s="2">
        <v>32</v>
      </c>
      <c r="B41" s="3" t="s">
        <v>70</v>
      </c>
      <c r="C41" s="4">
        <f t="shared" si="6"/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</row>
    <row r="42" spans="1:12">
      <c r="A42" s="2">
        <v>33</v>
      </c>
      <c r="B42" s="3" t="s">
        <v>71</v>
      </c>
      <c r="C42" s="4">
        <f t="shared" si="6"/>
        <v>0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</row>
    <row r="43" spans="1:12">
      <c r="A43" s="2">
        <v>34</v>
      </c>
      <c r="B43" s="3" t="s">
        <v>72</v>
      </c>
      <c r="C43" s="4">
        <f t="shared" si="6"/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</row>
    <row r="44" spans="1:12">
      <c r="A44" s="2">
        <v>35</v>
      </c>
      <c r="B44" s="3" t="s">
        <v>73</v>
      </c>
      <c r="C44" s="4">
        <f t="shared" si="6"/>
        <v>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</row>
    <row r="45" spans="1:12">
      <c r="A45" s="2">
        <v>36</v>
      </c>
      <c r="B45" s="3" t="s">
        <v>74</v>
      </c>
      <c r="C45" s="4">
        <f t="shared" si="6"/>
        <v>0</v>
      </c>
      <c r="D45" s="4">
        <v>0</v>
      </c>
      <c r="E45" s="4"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</row>
    <row r="46" spans="1:12" ht="15.75">
      <c r="A46" s="24" t="s">
        <v>51</v>
      </c>
      <c r="B46" s="24"/>
      <c r="C46" s="10">
        <f>SUM(C25:C45)</f>
        <v>0</v>
      </c>
      <c r="D46" s="10">
        <f t="shared" ref="D46:L46" si="7">SUM(D25:D45)</f>
        <v>0</v>
      </c>
      <c r="E46" s="10">
        <f t="shared" si="7"/>
        <v>0</v>
      </c>
      <c r="F46" s="10">
        <f t="shared" si="7"/>
        <v>0</v>
      </c>
      <c r="G46" s="10">
        <f t="shared" si="7"/>
        <v>0</v>
      </c>
      <c r="H46" s="10">
        <f t="shared" si="7"/>
        <v>0</v>
      </c>
      <c r="I46" s="10">
        <f t="shared" si="7"/>
        <v>0</v>
      </c>
      <c r="J46" s="10">
        <f t="shared" si="7"/>
        <v>0</v>
      </c>
      <c r="K46" s="10">
        <f t="shared" si="7"/>
        <v>0</v>
      </c>
      <c r="L46" s="10">
        <f t="shared" si="7"/>
        <v>0</v>
      </c>
    </row>
    <row r="47" spans="1:12">
      <c r="A47" s="2">
        <v>37</v>
      </c>
      <c r="B47" s="3" t="s">
        <v>75</v>
      </c>
      <c r="C47" s="4">
        <f t="shared" ref="C47" si="8">E47+I47+K47</f>
        <v>0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  <c r="L47" s="4">
        <v>0</v>
      </c>
    </row>
    <row r="48" spans="1:12">
      <c r="A48" s="2">
        <v>38</v>
      </c>
      <c r="B48" s="3" t="s">
        <v>76</v>
      </c>
      <c r="C48" s="4">
        <f t="shared" ref="C48:C55" si="9">E48+I48+K48</f>
        <v>0</v>
      </c>
      <c r="D48" s="4">
        <v>0</v>
      </c>
      <c r="E48" s="4">
        <v>0</v>
      </c>
      <c r="F48" s="4">
        <v>0</v>
      </c>
      <c r="G48" s="4">
        <v>0</v>
      </c>
      <c r="H48" s="4">
        <v>0</v>
      </c>
      <c r="I48" s="4">
        <v>0</v>
      </c>
      <c r="J48" s="4">
        <v>0</v>
      </c>
      <c r="K48" s="4">
        <v>0</v>
      </c>
      <c r="L48" s="4">
        <v>0</v>
      </c>
    </row>
    <row r="49" spans="1:12">
      <c r="A49" s="2">
        <v>39</v>
      </c>
      <c r="B49" s="3" t="s">
        <v>77</v>
      </c>
      <c r="C49" s="4">
        <f t="shared" si="9"/>
        <v>0</v>
      </c>
      <c r="D49" s="4">
        <v>0</v>
      </c>
      <c r="E49" s="4">
        <v>0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  <c r="L49" s="4">
        <v>0</v>
      </c>
    </row>
    <row r="50" spans="1:12">
      <c r="A50" s="2">
        <v>40</v>
      </c>
      <c r="B50" s="3" t="s">
        <v>78</v>
      </c>
      <c r="C50" s="4">
        <f t="shared" si="9"/>
        <v>0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</row>
    <row r="51" spans="1:12">
      <c r="A51" s="2">
        <v>41</v>
      </c>
      <c r="B51" s="3" t="s">
        <v>79</v>
      </c>
      <c r="C51" s="4">
        <f t="shared" si="9"/>
        <v>0</v>
      </c>
      <c r="D51" s="4">
        <v>0</v>
      </c>
      <c r="E51" s="4">
        <v>0</v>
      </c>
      <c r="F51" s="4">
        <v>0</v>
      </c>
      <c r="G51" s="4">
        <v>0</v>
      </c>
      <c r="H51" s="4">
        <v>0</v>
      </c>
      <c r="I51" s="4">
        <v>0</v>
      </c>
      <c r="J51" s="4">
        <v>0</v>
      </c>
      <c r="K51" s="4">
        <v>0</v>
      </c>
      <c r="L51" s="4">
        <v>0</v>
      </c>
    </row>
    <row r="52" spans="1:12">
      <c r="A52" s="2">
        <v>42</v>
      </c>
      <c r="B52" s="3" t="s">
        <v>80</v>
      </c>
      <c r="C52" s="4">
        <f t="shared" si="9"/>
        <v>0</v>
      </c>
      <c r="D52" s="4">
        <v>0</v>
      </c>
      <c r="E52" s="4">
        <v>0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4">
        <v>0</v>
      </c>
    </row>
    <row r="53" spans="1:12">
      <c r="A53" s="2">
        <v>43</v>
      </c>
      <c r="B53" s="3" t="s">
        <v>81</v>
      </c>
      <c r="C53" s="4">
        <f t="shared" si="9"/>
        <v>0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</row>
    <row r="54" spans="1:12">
      <c r="A54" s="2">
        <v>44</v>
      </c>
      <c r="B54" s="3" t="s">
        <v>82</v>
      </c>
      <c r="C54" s="4">
        <f t="shared" si="9"/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</row>
    <row r="55" spans="1:12">
      <c r="A55" s="2">
        <v>45</v>
      </c>
      <c r="B55" s="3" t="s">
        <v>83</v>
      </c>
      <c r="C55" s="4">
        <f t="shared" si="9"/>
        <v>0</v>
      </c>
      <c r="D55" s="4">
        <v>0</v>
      </c>
      <c r="E55" s="4">
        <v>0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</row>
    <row r="56" spans="1:12" ht="15.75">
      <c r="A56" s="24" t="s">
        <v>51</v>
      </c>
      <c r="B56" s="24"/>
      <c r="C56" s="11">
        <f>SUM(C47:C55)</f>
        <v>0</v>
      </c>
      <c r="D56" s="11">
        <f t="shared" ref="D56:L56" si="10">SUM(D47:D55)</f>
        <v>0</v>
      </c>
      <c r="E56" s="11">
        <f t="shared" si="10"/>
        <v>0</v>
      </c>
      <c r="F56" s="11">
        <f t="shared" si="10"/>
        <v>0</v>
      </c>
      <c r="G56" s="11">
        <f t="shared" si="10"/>
        <v>0</v>
      </c>
      <c r="H56" s="11">
        <f t="shared" si="10"/>
        <v>0</v>
      </c>
      <c r="I56" s="11">
        <f t="shared" si="10"/>
        <v>0</v>
      </c>
      <c r="J56" s="11">
        <f t="shared" si="10"/>
        <v>0</v>
      </c>
      <c r="K56" s="11">
        <f t="shared" si="10"/>
        <v>0</v>
      </c>
      <c r="L56" s="11">
        <f t="shared" si="10"/>
        <v>0</v>
      </c>
    </row>
    <row r="57" spans="1:12" ht="15.75">
      <c r="A57" s="12"/>
      <c r="B57" s="13" t="s">
        <v>85</v>
      </c>
      <c r="C57" s="5">
        <v>209</v>
      </c>
      <c r="D57" s="5">
        <v>402.45000000000005</v>
      </c>
      <c r="E57" s="5">
        <v>14</v>
      </c>
      <c r="F57" s="14">
        <v>21.77</v>
      </c>
      <c r="G57" s="5">
        <v>9</v>
      </c>
      <c r="H57" s="14">
        <v>10.790000000000001</v>
      </c>
      <c r="I57" s="5">
        <v>93</v>
      </c>
      <c r="J57" s="14">
        <v>185.29999999999995</v>
      </c>
      <c r="K57" s="5">
        <v>96</v>
      </c>
      <c r="L57" s="14">
        <v>179.04000000000002</v>
      </c>
    </row>
    <row r="58" spans="1:12" ht="18.75">
      <c r="A58" s="25" t="s">
        <v>84</v>
      </c>
      <c r="B58" s="25"/>
      <c r="C58" s="15">
        <f t="shared" ref="C58:L58" si="11">C57+C56+C46+C24+C22+C19</f>
        <v>68570</v>
      </c>
      <c r="D58" s="15">
        <f t="shared" si="11"/>
        <v>125758.59000000003</v>
      </c>
      <c r="E58" s="15">
        <f t="shared" si="11"/>
        <v>35532</v>
      </c>
      <c r="F58" s="15">
        <f t="shared" si="11"/>
        <v>58185.30999999999</v>
      </c>
      <c r="G58" s="15">
        <f t="shared" si="11"/>
        <v>31829</v>
      </c>
      <c r="H58" s="15">
        <f t="shared" si="11"/>
        <v>42764.970000000059</v>
      </c>
      <c r="I58" s="15">
        <f t="shared" si="11"/>
        <v>22812</v>
      </c>
      <c r="J58" s="15">
        <f t="shared" si="11"/>
        <v>42540.940000000017</v>
      </c>
      <c r="K58" s="15">
        <f t="shared" si="11"/>
        <v>9973</v>
      </c>
      <c r="L58" s="15">
        <f t="shared" si="11"/>
        <v>18012.630000000005</v>
      </c>
    </row>
    <row r="59" spans="1:12">
      <c r="B59" t="s">
        <v>93</v>
      </c>
    </row>
  </sheetData>
  <mergeCells count="15">
    <mergeCell ref="A56:B56"/>
    <mergeCell ref="A58:B58"/>
    <mergeCell ref="A3:L3"/>
    <mergeCell ref="A1:L1"/>
    <mergeCell ref="A19:B19"/>
    <mergeCell ref="A22:B22"/>
    <mergeCell ref="A24:B24"/>
    <mergeCell ref="A46:B46"/>
    <mergeCell ref="E5:F5"/>
    <mergeCell ref="G5:H5"/>
    <mergeCell ref="I5:J5"/>
    <mergeCell ref="K5:L5"/>
    <mergeCell ref="B5:B6"/>
    <mergeCell ref="A5:A6"/>
    <mergeCell ref="C5:D5"/>
  </mergeCells>
  <printOptions horizontalCentered="1"/>
  <pageMargins left="0.23622047244094491" right="0.23622047244094491" top="0.49" bottom="0.35433070866141736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DW</vt:lpstr>
      <vt:lpstr>BW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</dc:creator>
  <cp:lastModifiedBy>Savan Manilal Patel</cp:lastModifiedBy>
  <cp:lastPrinted>2025-11-28T05:27:57Z</cp:lastPrinted>
  <dcterms:created xsi:type="dcterms:W3CDTF">2024-08-29T10:16:00Z</dcterms:created>
  <dcterms:modified xsi:type="dcterms:W3CDTF">2025-11-28T05:28:01Z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0AAE853EEEDF47C9B9051F0591E18037_12</vt:lpwstr>
  </property>
  <property fmtid="{D5CDD505-2E9C-101B-9397-08002B2CF9AE}" pid="3" name="KSOProductBuildVer">
    <vt:lpwstr>1033-12.2.0.17562</vt:lpwstr>
  </property>
</Properties>
</file>